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7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{"'Sheet1'!$A$1:$V$16"}</definedName>
    <definedName name="HTML_Description" hidden="1">""</definedName>
    <definedName name="HTML_Email" hidden="1">""</definedName>
    <definedName name="HTML_Header" hidden="1">"Sheet1"</definedName>
    <definedName name="HTML_LastUpdate" hidden="1">"18/11/00"</definedName>
    <definedName name="HTML_LineAfter" hidden="1">FALSE</definedName>
    <definedName name="HTML_LineBefore" hidden="1">FALSE</definedName>
    <definedName name="HTML_Name" hidden="1">"Robin Whittle"</definedName>
    <definedName name="HTML_OBDlg2" hidden="1">TRUE</definedName>
    <definedName name="HTML_OBDlg4" hidden="1">TRUE</definedName>
    <definedName name="HTML_OS" hidden="1">0</definedName>
    <definedName name="HTML_PathFile" hidden="1">"D:\audio\lossless\temp\analysis-fixed-totals.htm"</definedName>
    <definedName name="HTML_Title" hidden="1">"analysis-fixed-totals"</definedName>
  </definedNames>
  <calcPr fullCalcOnLoad="1"/>
</workbook>
</file>

<file path=xl/sharedStrings.xml><?xml version="1.0" encoding="utf-8"?>
<sst xmlns="http://schemas.openxmlformats.org/spreadsheetml/2006/main" count="77" uniqueCount="43">
  <si>
    <t>00HI</t>
  </si>
  <si>
    <t>01CE</t>
  </si>
  <si>
    <t>02BE</t>
  </si>
  <si>
    <t>03CC</t>
  </si>
  <si>
    <t>04SL</t>
  </si>
  <si>
    <t>05BM</t>
  </si>
  <si>
    <t>06EB</t>
  </si>
  <si>
    <t>07BI</t>
  </si>
  <si>
    <t>08KY</t>
  </si>
  <si>
    <t>09SR</t>
  </si>
  <si>
    <t>10SI</t>
  </si>
  <si>
    <t>11PS</t>
  </si>
  <si>
    <t>12PM</t>
  </si>
  <si>
    <t xml:space="preserve">         %</t>
  </si>
  <si>
    <t>Average ratio</t>
  </si>
  <si>
    <t>Raw file
size</t>
  </si>
  <si>
    <r>
      <t xml:space="preserve">Shorten
</t>
    </r>
    <r>
      <rPr>
        <sz val="10"/>
        <rFont val="Arial"/>
        <family val="2"/>
      </rPr>
      <t>Tony Robinson</t>
    </r>
  </si>
  <si>
    <r>
      <t xml:space="preserve">WaveZip 
</t>
    </r>
    <r>
      <rPr>
        <sz val="10"/>
        <rFont val="Arial"/>
        <family val="2"/>
      </rPr>
      <t>Gadget Labs 
MUSICompress 
Soundspace</t>
    </r>
  </si>
  <si>
    <r>
      <t xml:space="preserve">WaveArc -4 
</t>
    </r>
    <r>
      <rPr>
        <sz val="10"/>
        <rFont val="Arial"/>
        <family val="2"/>
      </rPr>
      <t>Dennis Lee</t>
    </r>
  </si>
  <si>
    <r>
      <t xml:space="preserve">WaveArc -5 
</t>
    </r>
    <r>
      <rPr>
        <sz val="10"/>
        <rFont val="Arial"/>
        <family val="2"/>
      </rPr>
      <t>Dennis Lee</t>
    </r>
  </si>
  <si>
    <r>
      <t xml:space="preserve">Pegaus
SPS
</t>
    </r>
    <r>
      <rPr>
        <sz val="10"/>
        <rFont val="Arial"/>
        <family val="2"/>
      </rPr>
      <t>jpg.com</t>
    </r>
  </si>
  <si>
    <t>Sonarc 2.1i
-x -o0</t>
  </si>
  <si>
    <r>
      <t xml:space="preserve">LPAC
</t>
    </r>
    <r>
      <rPr>
        <sz val="10"/>
        <rFont val="Arial"/>
        <family val="2"/>
      </rPr>
      <t>Tilman 
Liebchen</t>
    </r>
  </si>
  <si>
    <r>
      <t xml:space="preserve">AudioZip
</t>
    </r>
    <r>
      <rPr>
        <sz val="10"/>
        <rFont val="Arial"/>
        <family val="2"/>
      </rPr>
      <t>Lin Xiao</t>
    </r>
  </si>
  <si>
    <r>
      <t>Average size</t>
    </r>
    <r>
      <rPr>
        <sz val="10"/>
        <rFont val="Arial"/>
        <family val="2"/>
      </rPr>
      <t xml:space="preserve">
00 - 09</t>
    </r>
  </si>
  <si>
    <r>
      <t xml:space="preserve">WavePack
</t>
    </r>
    <r>
      <rPr>
        <sz val="10"/>
        <rFont val="Arial"/>
        <family val="2"/>
      </rPr>
      <t>3.6 Beta
David Bryant</t>
    </r>
  </si>
  <si>
    <r>
      <t xml:space="preserve">Monkey 3.81
</t>
    </r>
    <r>
      <rPr>
        <sz val="10"/>
        <rFont val="Arial"/>
        <family val="2"/>
      </rPr>
      <t>Matthew T. Ashland</t>
    </r>
  </si>
  <si>
    <t>RKAU 1.07, best of -l2 or -l3, both with -t- option</t>
  </si>
  <si>
    <t>RAR 2.80 Beta 1 Most compression, Mulitemedia option selected</t>
  </si>
  <si>
    <t>RKAU 1.06 -l3, both with -t- option</t>
  </si>
  <si>
    <t>Best of RKAU 1.06 -l3, 1.07 -l2 or -l3, both with -t- option</t>
  </si>
  <si>
    <t>DAKX Windows v1.0 Maximum compression, 16 bit.</t>
  </si>
  <si>
    <t>MKT 0.97 Beta 1</t>
  </si>
  <si>
    <t>RKAU 1.07 -l3 -t- -s-</t>
  </si>
  <si>
    <t>RKAU 1.07 -l2 -t- -s-</t>
  </si>
  <si>
    <t>Best of RKAU 1.07 -t- with or without -s- and at either -l2 or -l3</t>
  </si>
  <si>
    <t>With or without -s- to disable separate stereo channels</t>
  </si>
  <si>
    <t>Either -L2 or -L3</t>
  </si>
  <si>
    <t xml:space="preserve">RKAU 1.07 -l2 -t- </t>
  </si>
  <si>
    <t xml:space="preserve">RKAU 1.07 -l3 -t- </t>
  </si>
  <si>
    <t xml:space="preserve">  -s-</t>
  </si>
  <si>
    <t xml:space="preserve"> L2</t>
  </si>
  <si>
    <t xml:space="preserve"> L3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</si>
</sst>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0"/>
  </numFmts>
  <fonts count="6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sz val="10"/>
      <name val="Courier New"/>
      <family val="3"/>
    </font>
    <font>
      <sz val="12"/>
      <name val="Courier New"/>
      <family val="3"/>
    </font>
    <font>
      <sz val="14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65" fontId="5" fillId="0" borderId="5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1" fillId="0" borderId="7" xfId="0" applyFont="1" applyBorder="1" applyAlignment="1">
      <alignment/>
    </xf>
    <xf numFmtId="2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0" fontId="2" fillId="2" borderId="6" xfId="0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165" fontId="5" fillId="2" borderId="8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2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2" fontId="3" fillId="3" borderId="0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164" fontId="4" fillId="3" borderId="0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165" fontId="5" fillId="3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1"/>
  <sheetViews>
    <sheetView tabSelected="1" workbookViewId="0" topLeftCell="AT1">
      <selection activeCell="AV18" sqref="AV18"/>
    </sheetView>
  </sheetViews>
  <sheetFormatPr defaultColWidth="9.140625" defaultRowHeight="12.75"/>
  <cols>
    <col min="1" max="1" width="17.00390625" style="0" customWidth="1"/>
    <col min="2" max="2" width="14.421875" style="0" customWidth="1"/>
    <col min="3" max="3" width="14.8515625" style="0" customWidth="1"/>
    <col min="4" max="4" width="12.421875" style="0" customWidth="1"/>
    <col min="5" max="5" width="15.140625" style="0" customWidth="1"/>
    <col min="6" max="6" width="12.8515625" style="0" customWidth="1"/>
    <col min="7" max="7" width="14.421875" style="0" customWidth="1"/>
    <col min="8" max="8" width="12.57421875" style="0" customWidth="1"/>
    <col min="9" max="9" width="15.28125" style="0" customWidth="1"/>
    <col min="10" max="10" width="12.57421875" style="0" customWidth="1"/>
    <col min="11" max="11" width="14.140625" style="0" customWidth="1"/>
    <col min="12" max="12" width="13.00390625" style="0" customWidth="1"/>
    <col min="13" max="13" width="14.140625" style="0" customWidth="1"/>
    <col min="14" max="14" width="12.8515625" style="0" customWidth="1"/>
    <col min="15" max="15" width="13.421875" style="0" customWidth="1"/>
    <col min="16" max="20" width="12.7109375" style="0" customWidth="1"/>
    <col min="21" max="21" width="14.7109375" style="0" customWidth="1"/>
    <col min="22" max="22" width="13.57421875" style="0" customWidth="1"/>
    <col min="23" max="23" width="15.8515625" style="0" customWidth="1"/>
    <col min="24" max="24" width="12.8515625" style="0" customWidth="1"/>
    <col min="25" max="25" width="17.57421875" style="0" customWidth="1"/>
    <col min="26" max="26" width="12.140625" style="0" customWidth="1"/>
    <col min="27" max="27" width="17.140625" style="0" customWidth="1"/>
    <col min="28" max="28" width="16.421875" style="0" customWidth="1"/>
    <col min="29" max="29" width="17.421875" style="0" customWidth="1"/>
    <col min="30" max="30" width="15.57421875" style="0" customWidth="1"/>
    <col min="31" max="31" width="17.28125" style="0" customWidth="1"/>
    <col min="32" max="32" width="17.57421875" style="0" customWidth="1"/>
    <col min="33" max="33" width="15.00390625" style="0" customWidth="1"/>
    <col min="34" max="36" width="17.57421875" style="0" customWidth="1"/>
    <col min="37" max="37" width="12.57421875" style="0" customWidth="1"/>
    <col min="38" max="38" width="17.57421875" style="0" customWidth="1"/>
    <col min="39" max="39" width="15.421875" style="0" customWidth="1"/>
    <col min="40" max="40" width="17.57421875" style="0" customWidth="1"/>
    <col min="41" max="41" width="15.421875" style="0" customWidth="1"/>
    <col min="42" max="42" width="13.8515625" style="0" customWidth="1"/>
    <col min="43" max="43" width="9.00390625" style="0" customWidth="1"/>
    <col min="44" max="45" width="17.57421875" style="0" customWidth="1"/>
    <col min="46" max="46" width="16.8515625" style="0" customWidth="1"/>
    <col min="47" max="47" width="17.8515625" style="0" customWidth="1"/>
    <col min="48" max="48" width="19.57421875" style="0" customWidth="1"/>
    <col min="49" max="49" width="19.140625" style="0" customWidth="1"/>
    <col min="50" max="50" width="17.57421875" style="0" customWidth="1"/>
    <col min="51" max="51" width="13.57421875" style="0" customWidth="1"/>
  </cols>
  <sheetData>
    <row r="1" spans="2:47" ht="101.25" customHeight="1">
      <c r="B1" s="12" t="s">
        <v>15</v>
      </c>
      <c r="C1" s="13" t="s">
        <v>16</v>
      </c>
      <c r="D1" s="5" t="s">
        <v>13</v>
      </c>
      <c r="E1" s="13" t="s">
        <v>17</v>
      </c>
      <c r="F1" s="5" t="s">
        <v>13</v>
      </c>
      <c r="G1" s="13" t="s">
        <v>18</v>
      </c>
      <c r="H1" s="5" t="s">
        <v>13</v>
      </c>
      <c r="I1" s="13" t="s">
        <v>19</v>
      </c>
      <c r="J1" s="5" t="s">
        <v>13</v>
      </c>
      <c r="K1" s="13" t="s">
        <v>20</v>
      </c>
      <c r="L1" s="5" t="s">
        <v>13</v>
      </c>
      <c r="M1" s="13" t="s">
        <v>21</v>
      </c>
      <c r="N1" s="5" t="s">
        <v>13</v>
      </c>
      <c r="O1" s="13" t="s">
        <v>22</v>
      </c>
      <c r="P1" s="5" t="s">
        <v>13</v>
      </c>
      <c r="Q1" s="13" t="s">
        <v>25</v>
      </c>
      <c r="R1" s="5" t="s">
        <v>13</v>
      </c>
      <c r="S1" s="13" t="s">
        <v>23</v>
      </c>
      <c r="T1" s="5" t="s">
        <v>13</v>
      </c>
      <c r="U1" s="13" t="s">
        <v>26</v>
      </c>
      <c r="V1" s="14" t="s">
        <v>13</v>
      </c>
      <c r="W1" s="13" t="s">
        <v>29</v>
      </c>
      <c r="X1" s="14" t="s">
        <v>13</v>
      </c>
      <c r="Y1" s="13" t="s">
        <v>27</v>
      </c>
      <c r="Z1" s="14" t="s">
        <v>13</v>
      </c>
      <c r="AA1" s="13" t="s">
        <v>30</v>
      </c>
      <c r="AB1" s="14" t="s">
        <v>13</v>
      </c>
      <c r="AC1" s="14"/>
      <c r="AD1" s="27" t="s">
        <v>38</v>
      </c>
      <c r="AE1" s="28" t="s">
        <v>13</v>
      </c>
      <c r="AF1" s="27" t="s">
        <v>39</v>
      </c>
      <c r="AG1" s="28" t="s">
        <v>13</v>
      </c>
      <c r="AH1" s="27" t="s">
        <v>34</v>
      </c>
      <c r="AI1" s="28" t="s">
        <v>13</v>
      </c>
      <c r="AJ1" s="27" t="s">
        <v>33</v>
      </c>
      <c r="AK1" s="28" t="s">
        <v>13</v>
      </c>
      <c r="AL1" s="18" t="s">
        <v>36</v>
      </c>
      <c r="AM1" s="19" t="s">
        <v>37</v>
      </c>
      <c r="AN1" s="18" t="s">
        <v>35</v>
      </c>
      <c r="AO1" s="20" t="s">
        <v>13</v>
      </c>
      <c r="AP1" s="13" t="s">
        <v>28</v>
      </c>
      <c r="AQ1" s="14" t="s">
        <v>13</v>
      </c>
      <c r="AR1" s="13" t="s">
        <v>31</v>
      </c>
      <c r="AS1" s="14" t="s">
        <v>13</v>
      </c>
      <c r="AT1" s="13" t="s">
        <v>32</v>
      </c>
      <c r="AU1" s="14" t="s">
        <v>13</v>
      </c>
    </row>
    <row r="2" spans="1:47" ht="15.75">
      <c r="A2" s="4" t="s">
        <v>0</v>
      </c>
      <c r="B2" s="2">
        <v>55918844</v>
      </c>
      <c r="C2" s="6">
        <v>20817313</v>
      </c>
      <c r="D2" s="7">
        <f>C2/B2*100</f>
        <v>37.227724163968766</v>
      </c>
      <c r="E2" s="6">
        <v>25058628</v>
      </c>
      <c r="F2" s="7">
        <f aca="true" t="shared" si="0" ref="F2:F14">E2/$B2*100</f>
        <v>44.812492904896246</v>
      </c>
      <c r="G2" s="6">
        <v>20406255</v>
      </c>
      <c r="H2" s="7">
        <f aca="true" t="shared" si="1" ref="H2:H14">G2/$B2*100</f>
        <v>36.49262670737614</v>
      </c>
      <c r="I2" s="6">
        <v>19422384</v>
      </c>
      <c r="J2" s="7">
        <f aca="true" t="shared" si="2" ref="J2:J14">I2/$B2*100</f>
        <v>34.7331643694208</v>
      </c>
      <c r="K2" s="6">
        <v>20514277</v>
      </c>
      <c r="L2" s="7">
        <f aca="true" t="shared" si="3" ref="L2:L14">K2/$B2*100</f>
        <v>36.68580308992082</v>
      </c>
      <c r="M2" s="6">
        <v>22874464</v>
      </c>
      <c r="N2" s="7">
        <f aca="true" t="shared" si="4" ref="N2:N14">M2/$B2*100</f>
        <v>40.90653948425687</v>
      </c>
      <c r="O2" s="6">
        <v>22124831</v>
      </c>
      <c r="P2" s="7">
        <f aca="true" t="shared" si="5" ref="P2:P14">O2/$B2*100</f>
        <v>39.56596634937589</v>
      </c>
      <c r="Q2" s="6">
        <v>23356074</v>
      </c>
      <c r="R2" s="7">
        <f aca="true" t="shared" si="6" ref="R2:R14">Q2/$B2*100</f>
        <v>41.767805500414134</v>
      </c>
      <c r="S2" s="6">
        <v>22523390</v>
      </c>
      <c r="T2" s="7">
        <f aca="true" t="shared" si="7" ref="T2:T14">S2/$B2*100</f>
        <v>40.27871177022186</v>
      </c>
      <c r="U2" s="6">
        <v>21798484</v>
      </c>
      <c r="V2" s="15">
        <f aca="true" t="shared" si="8" ref="V2:X14">U2/$B2*100</f>
        <v>38.98235807592875</v>
      </c>
      <c r="W2" s="6">
        <v>18624051</v>
      </c>
      <c r="X2" s="15">
        <f t="shared" si="8"/>
        <v>33.30550073603095</v>
      </c>
      <c r="Y2" s="6">
        <v>19361437</v>
      </c>
      <c r="Z2" s="15">
        <f aca="true" t="shared" si="9" ref="Z2:Z14">Y2/$B2*100</f>
        <v>34.62417248825817</v>
      </c>
      <c r="AA2" s="6">
        <v>18624051</v>
      </c>
      <c r="AB2" s="15">
        <f aca="true" t="shared" si="10" ref="AB2:AB14">AA2/$B2*100</f>
        <v>33.30550073603095</v>
      </c>
      <c r="AC2" s="15"/>
      <c r="AD2" s="29">
        <v>19361437</v>
      </c>
      <c r="AE2" s="30">
        <f aca="true" t="shared" si="11" ref="AE2:AE14">AD2/$B2*100</f>
        <v>34.62417248825817</v>
      </c>
      <c r="AF2" s="29">
        <v>19376869</v>
      </c>
      <c r="AG2" s="30">
        <f aca="true" t="shared" si="12" ref="AG2:AG14">AF2/$B2*100</f>
        <v>34.65176962528052</v>
      </c>
      <c r="AH2" s="29">
        <v>18610940</v>
      </c>
      <c r="AI2" s="30">
        <f aca="true" t="shared" si="13" ref="AI2:AI14">AH2/$B2*100</f>
        <v>33.282054257058675</v>
      </c>
      <c r="AJ2" s="29">
        <v>18624051</v>
      </c>
      <c r="AK2" s="30">
        <f aca="true" t="shared" si="14" ref="AK2:AK14">AJ2/$B2*100</f>
        <v>33.30550073603095</v>
      </c>
      <c r="AL2" s="21" t="s">
        <v>40</v>
      </c>
      <c r="AM2" s="21" t="s">
        <v>41</v>
      </c>
      <c r="AN2" s="22">
        <v>18610940</v>
      </c>
      <c r="AO2" s="21">
        <f aca="true" t="shared" si="15" ref="AO2:AO14">AN2/$B2*100</f>
        <v>33.282054257058675</v>
      </c>
      <c r="AP2" s="6">
        <v>28118093</v>
      </c>
      <c r="AQ2" s="15">
        <f aca="true" t="shared" si="16" ref="AQ2:AS14">AP2/$B2*100</f>
        <v>50.283752289299834</v>
      </c>
      <c r="AR2" s="6">
        <v>25387823</v>
      </c>
      <c r="AS2" s="15">
        <f t="shared" si="16"/>
        <v>45.40119427361552</v>
      </c>
      <c r="AT2" s="6">
        <v>31424996</v>
      </c>
      <c r="AU2" s="15">
        <f aca="true" t="shared" si="17" ref="AU2:AU14">AT2/$B2*100</f>
        <v>56.19750651497731</v>
      </c>
    </row>
    <row r="3" spans="1:47" ht="15.75">
      <c r="A3" s="4" t="s">
        <v>1</v>
      </c>
      <c r="B3" s="2">
        <v>177312620</v>
      </c>
      <c r="C3" s="6">
        <v>74495913</v>
      </c>
      <c r="D3" s="7">
        <f>C3/B3*100</f>
        <v>42.013880907066856</v>
      </c>
      <c r="E3" s="6">
        <v>79267796</v>
      </c>
      <c r="F3" s="7">
        <f t="shared" si="0"/>
        <v>44.70510672054815</v>
      </c>
      <c r="G3" s="6">
        <v>74436473</v>
      </c>
      <c r="H3" s="7">
        <f t="shared" si="1"/>
        <v>41.980358194470305</v>
      </c>
      <c r="I3" s="6">
        <v>71713107</v>
      </c>
      <c r="J3" s="7">
        <f t="shared" si="2"/>
        <v>40.44444608624022</v>
      </c>
      <c r="K3" s="6">
        <v>72944307</v>
      </c>
      <c r="L3" s="7">
        <f t="shared" si="3"/>
        <v>41.138812905702935</v>
      </c>
      <c r="M3" s="6">
        <v>73646034</v>
      </c>
      <c r="N3" s="7">
        <f t="shared" si="4"/>
        <v>41.53456984618467</v>
      </c>
      <c r="O3" s="6">
        <v>71517476</v>
      </c>
      <c r="P3" s="7">
        <f t="shared" si="5"/>
        <v>40.33411496598494</v>
      </c>
      <c r="Q3" s="6">
        <v>73366061</v>
      </c>
      <c r="R3" s="7">
        <f t="shared" si="6"/>
        <v>41.376671891713066</v>
      </c>
      <c r="S3" s="6">
        <v>71839729</v>
      </c>
      <c r="T3" s="7">
        <f t="shared" si="7"/>
        <v>40.515857810910475</v>
      </c>
      <c r="U3" s="6">
        <v>70239896</v>
      </c>
      <c r="V3" s="15">
        <f t="shared" si="8"/>
        <v>39.61359095590601</v>
      </c>
      <c r="W3" s="6">
        <v>69557773</v>
      </c>
      <c r="X3" s="15">
        <f t="shared" si="8"/>
        <v>39.22889019405387</v>
      </c>
      <c r="Y3" s="6">
        <v>69471291</v>
      </c>
      <c r="Z3" s="15">
        <f t="shared" si="9"/>
        <v>39.180116451947974</v>
      </c>
      <c r="AA3" s="6">
        <v>69471291</v>
      </c>
      <c r="AB3" s="15">
        <f t="shared" si="10"/>
        <v>39.180116451947974</v>
      </c>
      <c r="AC3" s="15"/>
      <c r="AD3" s="29">
        <v>69750089</v>
      </c>
      <c r="AE3" s="30">
        <f t="shared" si="11"/>
        <v>39.3373517350316</v>
      </c>
      <c r="AF3" s="29">
        <v>69471291</v>
      </c>
      <c r="AG3" s="30">
        <f t="shared" si="12"/>
        <v>39.180116451947974</v>
      </c>
      <c r="AH3" s="29">
        <v>69795262</v>
      </c>
      <c r="AI3" s="30">
        <f t="shared" si="13"/>
        <v>39.36282820703907</v>
      </c>
      <c r="AJ3" s="29">
        <v>69557773</v>
      </c>
      <c r="AK3" s="30">
        <f t="shared" si="14"/>
        <v>39.22889019405387</v>
      </c>
      <c r="AL3" s="21"/>
      <c r="AM3" s="21" t="s">
        <v>42</v>
      </c>
      <c r="AN3" s="22">
        <v>69471291</v>
      </c>
      <c r="AO3" s="21">
        <f t="shared" si="15"/>
        <v>39.180116451947974</v>
      </c>
      <c r="AP3" s="6">
        <v>91375661</v>
      </c>
      <c r="AQ3" s="15">
        <f t="shared" si="16"/>
        <v>51.533647745998</v>
      </c>
      <c r="AR3" s="6">
        <v>79477237</v>
      </c>
      <c r="AS3" s="15">
        <f t="shared" si="16"/>
        <v>44.82322634452077</v>
      </c>
      <c r="AT3" s="6">
        <v>105801096</v>
      </c>
      <c r="AU3" s="15">
        <f t="shared" si="17"/>
        <v>59.66924181707991</v>
      </c>
    </row>
    <row r="4" spans="1:47" ht="15.75">
      <c r="A4" s="4" t="s">
        <v>2</v>
      </c>
      <c r="B4" s="2">
        <v>43582604</v>
      </c>
      <c r="C4" s="6">
        <v>24265321</v>
      </c>
      <c r="D4" s="7">
        <f>C4/B4*100</f>
        <v>55.67662042405727</v>
      </c>
      <c r="E4" s="6">
        <v>25274026</v>
      </c>
      <c r="F4" s="7">
        <f t="shared" si="0"/>
        <v>57.99108745314988</v>
      </c>
      <c r="G4" s="6">
        <v>18303932</v>
      </c>
      <c r="H4" s="7">
        <f t="shared" si="1"/>
        <v>41.998252330218726</v>
      </c>
      <c r="I4" s="6">
        <v>17748450</v>
      </c>
      <c r="J4" s="7">
        <f t="shared" si="2"/>
        <v>40.72370251213076</v>
      </c>
      <c r="K4" s="6">
        <v>18490085</v>
      </c>
      <c r="L4" s="7">
        <f t="shared" si="3"/>
        <v>42.42537917192833</v>
      </c>
      <c r="M4" s="6">
        <v>23162048</v>
      </c>
      <c r="N4" s="7">
        <f t="shared" si="4"/>
        <v>53.145167737109055</v>
      </c>
      <c r="O4" s="6">
        <v>17674393</v>
      </c>
      <c r="P4" s="7">
        <f t="shared" si="5"/>
        <v>40.553779209704864</v>
      </c>
      <c r="Q4" s="6">
        <v>19130116</v>
      </c>
      <c r="R4" s="7">
        <f t="shared" si="6"/>
        <v>43.893926117861156</v>
      </c>
      <c r="S4" s="6">
        <v>18950496</v>
      </c>
      <c r="T4" s="7">
        <f t="shared" si="7"/>
        <v>43.48178920194856</v>
      </c>
      <c r="U4" s="6">
        <v>17373744</v>
      </c>
      <c r="V4" s="15">
        <f t="shared" si="8"/>
        <v>39.86394204439918</v>
      </c>
      <c r="W4" s="6">
        <v>22005008</v>
      </c>
      <c r="X4" s="15">
        <f t="shared" si="8"/>
        <v>50.49034702010922</v>
      </c>
      <c r="Y4" s="6">
        <v>17001008</v>
      </c>
      <c r="Z4" s="15">
        <f t="shared" si="9"/>
        <v>39.00870172879069</v>
      </c>
      <c r="AA4" s="6">
        <v>17001008</v>
      </c>
      <c r="AB4" s="15">
        <f t="shared" si="10"/>
        <v>39.00870172879069</v>
      </c>
      <c r="AC4" s="15"/>
      <c r="AD4" s="29">
        <v>17085634</v>
      </c>
      <c r="AE4" s="30">
        <f t="shared" si="11"/>
        <v>39.20287553263224</v>
      </c>
      <c r="AF4" s="29">
        <v>17001008</v>
      </c>
      <c r="AG4" s="30">
        <f t="shared" si="12"/>
        <v>39.00870172879069</v>
      </c>
      <c r="AH4" s="29">
        <v>22080894</v>
      </c>
      <c r="AI4" s="30">
        <f t="shared" si="13"/>
        <v>50.66446695107983</v>
      </c>
      <c r="AJ4" s="29">
        <v>22005008</v>
      </c>
      <c r="AK4" s="30">
        <f t="shared" si="14"/>
        <v>50.49034702010922</v>
      </c>
      <c r="AL4" s="21"/>
      <c r="AM4" s="21" t="s">
        <v>42</v>
      </c>
      <c r="AN4" s="22">
        <v>17001008</v>
      </c>
      <c r="AO4" s="21">
        <f t="shared" si="15"/>
        <v>39.00870172879069</v>
      </c>
      <c r="AP4" s="6">
        <v>23635888</v>
      </c>
      <c r="AQ4" s="15">
        <f t="shared" si="16"/>
        <v>54.23239051985054</v>
      </c>
      <c r="AR4" s="6">
        <v>25788274</v>
      </c>
      <c r="AS4" s="15">
        <f t="shared" si="16"/>
        <v>59.17102612776419</v>
      </c>
      <c r="AT4" s="6">
        <v>29255332</v>
      </c>
      <c r="AU4" s="15">
        <f t="shared" si="17"/>
        <v>67.12616804631499</v>
      </c>
    </row>
    <row r="5" spans="1:47" ht="15.75">
      <c r="A5" s="4" t="s">
        <v>3</v>
      </c>
      <c r="B5" s="2">
        <v>24394988</v>
      </c>
      <c r="C5" s="6">
        <v>14217461</v>
      </c>
      <c r="D5" s="7">
        <f aca="true" t="shared" si="18" ref="D5:D14">C5/B5*100</f>
        <v>58.28025412433079</v>
      </c>
      <c r="E5" s="6">
        <v>14708390</v>
      </c>
      <c r="F5" s="7">
        <f t="shared" si="0"/>
        <v>60.29267159303379</v>
      </c>
      <c r="G5" s="6">
        <v>13984197</v>
      </c>
      <c r="H5" s="7">
        <f t="shared" si="1"/>
        <v>57.32405771218252</v>
      </c>
      <c r="I5" s="6">
        <v>13313800</v>
      </c>
      <c r="J5" s="7">
        <f t="shared" si="2"/>
        <v>54.57596453828959</v>
      </c>
      <c r="K5" s="6">
        <v>13786926</v>
      </c>
      <c r="L5" s="7">
        <f t="shared" si="3"/>
        <v>56.51540390181786</v>
      </c>
      <c r="M5" s="6">
        <v>13654828</v>
      </c>
      <c r="N5" s="7">
        <f t="shared" si="4"/>
        <v>55.973907427214144</v>
      </c>
      <c r="O5" s="6">
        <v>13247954</v>
      </c>
      <c r="P5" s="7">
        <f t="shared" si="5"/>
        <v>54.30604843913021</v>
      </c>
      <c r="Q5" s="6">
        <v>13786013</v>
      </c>
      <c r="R5" s="7">
        <f t="shared" si="6"/>
        <v>56.511661329778065</v>
      </c>
      <c r="S5" s="6">
        <v>13465606</v>
      </c>
      <c r="T5" s="7">
        <f t="shared" si="7"/>
        <v>55.19824809915873</v>
      </c>
      <c r="U5" s="6">
        <v>13129368</v>
      </c>
      <c r="V5" s="15">
        <f t="shared" si="8"/>
        <v>53.819940391034415</v>
      </c>
      <c r="W5" s="6">
        <v>12927046</v>
      </c>
      <c r="X5" s="15">
        <f t="shared" si="8"/>
        <v>52.990581507972045</v>
      </c>
      <c r="Y5" s="6">
        <v>12879953</v>
      </c>
      <c r="Z5" s="15">
        <f t="shared" si="9"/>
        <v>52.79753775652606</v>
      </c>
      <c r="AA5" s="6">
        <v>12879953</v>
      </c>
      <c r="AB5" s="15">
        <f t="shared" si="10"/>
        <v>52.79753775652606</v>
      </c>
      <c r="AC5" s="15"/>
      <c r="AD5" s="29">
        <v>12891724</v>
      </c>
      <c r="AE5" s="30">
        <f t="shared" si="11"/>
        <v>52.84578947118154</v>
      </c>
      <c r="AF5" s="29">
        <v>12879953</v>
      </c>
      <c r="AG5" s="30">
        <f t="shared" si="12"/>
        <v>52.79753775652606</v>
      </c>
      <c r="AH5" s="29">
        <v>12940713</v>
      </c>
      <c r="AI5" s="30">
        <f t="shared" si="13"/>
        <v>53.04660531089419</v>
      </c>
      <c r="AJ5" s="29">
        <v>12927046</v>
      </c>
      <c r="AK5" s="30">
        <f t="shared" si="14"/>
        <v>52.990581507972045</v>
      </c>
      <c r="AL5" s="21"/>
      <c r="AM5" s="21" t="s">
        <v>42</v>
      </c>
      <c r="AN5" s="22">
        <v>12879953</v>
      </c>
      <c r="AO5" s="21">
        <f t="shared" si="15"/>
        <v>52.79753775652606</v>
      </c>
      <c r="AP5" s="6">
        <v>14716560</v>
      </c>
      <c r="AQ5" s="15">
        <f t="shared" si="16"/>
        <v>60.32616207886636</v>
      </c>
      <c r="AR5" s="6">
        <v>14936497</v>
      </c>
      <c r="AS5" s="15">
        <f t="shared" si="16"/>
        <v>61.22772841700107</v>
      </c>
      <c r="AT5" s="6">
        <v>17480460</v>
      </c>
      <c r="AU5" s="15">
        <f t="shared" si="17"/>
        <v>71.65594834479934</v>
      </c>
    </row>
    <row r="6" spans="1:47" ht="15.75">
      <c r="A6" s="4" t="s">
        <v>4</v>
      </c>
      <c r="B6" s="2">
        <v>85029548</v>
      </c>
      <c r="C6" s="6">
        <v>36170253</v>
      </c>
      <c r="D6" s="7">
        <f t="shared" si="18"/>
        <v>42.53845145689825</v>
      </c>
      <c r="E6" s="6">
        <v>38462976</v>
      </c>
      <c r="F6" s="7">
        <f t="shared" si="0"/>
        <v>45.234835306898255</v>
      </c>
      <c r="G6" s="6">
        <v>35732898</v>
      </c>
      <c r="H6" s="7">
        <f t="shared" si="1"/>
        <v>42.02409496519962</v>
      </c>
      <c r="I6" s="6">
        <v>33705816</v>
      </c>
      <c r="J6" s="7">
        <f t="shared" si="2"/>
        <v>39.64012133758491</v>
      </c>
      <c r="K6" s="6">
        <v>34604397</v>
      </c>
      <c r="L6" s="7">
        <f t="shared" si="3"/>
        <v>40.69690809129081</v>
      </c>
      <c r="M6" s="6">
        <v>34854762</v>
      </c>
      <c r="N6" s="7">
        <f t="shared" si="4"/>
        <v>40.991352794207494</v>
      </c>
      <c r="O6" s="6">
        <v>33683087</v>
      </c>
      <c r="P6" s="7">
        <f t="shared" si="5"/>
        <v>39.61339062980789</v>
      </c>
      <c r="Q6" s="6">
        <v>35608576</v>
      </c>
      <c r="R6" s="7">
        <f t="shared" si="6"/>
        <v>41.87788461488705</v>
      </c>
      <c r="S6" s="6">
        <v>34568537</v>
      </c>
      <c r="T6" s="7">
        <f t="shared" si="7"/>
        <v>40.6547345165236</v>
      </c>
      <c r="U6" s="6">
        <v>32586964</v>
      </c>
      <c r="V6" s="15">
        <f t="shared" si="8"/>
        <v>38.324282283612746</v>
      </c>
      <c r="W6" s="6">
        <v>28109211</v>
      </c>
      <c r="X6" s="15">
        <f t="shared" si="8"/>
        <v>33.05816820289343</v>
      </c>
      <c r="Y6" s="6">
        <v>29068094</v>
      </c>
      <c r="Z6" s="15">
        <f t="shared" si="9"/>
        <v>34.18587383294099</v>
      </c>
      <c r="AA6" s="6">
        <v>28109211</v>
      </c>
      <c r="AB6" s="15">
        <f t="shared" si="10"/>
        <v>33.05816820289343</v>
      </c>
      <c r="AC6" s="15"/>
      <c r="AD6" s="29">
        <v>29118813</v>
      </c>
      <c r="AE6" s="30">
        <f t="shared" si="11"/>
        <v>34.24552250942226</v>
      </c>
      <c r="AF6" s="29">
        <v>29068094</v>
      </c>
      <c r="AG6" s="30">
        <f t="shared" si="12"/>
        <v>34.18587383294099</v>
      </c>
      <c r="AH6" s="29">
        <v>28173599</v>
      </c>
      <c r="AI6" s="30">
        <f t="shared" si="13"/>
        <v>33.13389246759256</v>
      </c>
      <c r="AJ6" s="29">
        <v>28109211</v>
      </c>
      <c r="AK6" s="30">
        <f t="shared" si="14"/>
        <v>33.05816820289343</v>
      </c>
      <c r="AL6" s="21" t="s">
        <v>40</v>
      </c>
      <c r="AM6" s="21" t="s">
        <v>42</v>
      </c>
      <c r="AN6" s="22">
        <v>28109211</v>
      </c>
      <c r="AO6" s="21">
        <f t="shared" si="15"/>
        <v>33.05816820289343</v>
      </c>
      <c r="AP6" s="6">
        <v>40921491</v>
      </c>
      <c r="AQ6" s="15">
        <f t="shared" si="16"/>
        <v>48.12620078846003</v>
      </c>
      <c r="AR6" s="6">
        <v>38025445</v>
      </c>
      <c r="AS6" s="15">
        <f t="shared" si="16"/>
        <v>44.72027182832961</v>
      </c>
      <c r="AT6" s="6">
        <v>47986720</v>
      </c>
      <c r="AU6" s="15">
        <f t="shared" si="17"/>
        <v>56.43534645156528</v>
      </c>
    </row>
    <row r="7" spans="1:47" ht="15.75">
      <c r="A7" s="4" t="s">
        <v>5</v>
      </c>
      <c r="B7" s="2">
        <v>59136380</v>
      </c>
      <c r="C7" s="6">
        <v>43800753</v>
      </c>
      <c r="D7" s="7">
        <f t="shared" si="18"/>
        <v>74.06735583070862</v>
      </c>
      <c r="E7" s="6">
        <v>44608792</v>
      </c>
      <c r="F7" s="7">
        <f t="shared" si="0"/>
        <v>75.43375499142829</v>
      </c>
      <c r="G7" s="6">
        <v>41106292</v>
      </c>
      <c r="H7" s="7">
        <f t="shared" si="1"/>
        <v>69.5110049008749</v>
      </c>
      <c r="I7" s="6">
        <v>40481281</v>
      </c>
      <c r="J7" s="7">
        <f t="shared" si="2"/>
        <v>68.45410726865595</v>
      </c>
      <c r="K7" s="6">
        <v>41810250</v>
      </c>
      <c r="L7" s="7">
        <f t="shared" si="3"/>
        <v>70.70140241928911</v>
      </c>
      <c r="M7" s="6">
        <v>43114746</v>
      </c>
      <c r="N7" s="7">
        <f t="shared" si="4"/>
        <v>72.90731356907541</v>
      </c>
      <c r="O7" s="6">
        <v>40479278</v>
      </c>
      <c r="P7" s="7">
        <f t="shared" si="5"/>
        <v>68.45072018273693</v>
      </c>
      <c r="Q7" s="6">
        <v>41245859</v>
      </c>
      <c r="R7" s="7">
        <f t="shared" si="6"/>
        <v>69.74701359805927</v>
      </c>
      <c r="S7" s="6">
        <v>41004664</v>
      </c>
      <c r="T7" s="7">
        <f t="shared" si="7"/>
        <v>69.33915129739088</v>
      </c>
      <c r="U7" s="6">
        <v>39507348</v>
      </c>
      <c r="V7" s="15">
        <f t="shared" si="8"/>
        <v>66.80718028394705</v>
      </c>
      <c r="W7" s="6">
        <v>41504712</v>
      </c>
      <c r="X7" s="15">
        <f t="shared" si="8"/>
        <v>70.18473569061887</v>
      </c>
      <c r="Y7" s="6">
        <v>39382534</v>
      </c>
      <c r="Z7" s="15">
        <f t="shared" si="9"/>
        <v>66.59611900491711</v>
      </c>
      <c r="AA7" s="6">
        <v>39382534</v>
      </c>
      <c r="AB7" s="15">
        <f t="shared" si="10"/>
        <v>66.59611900491711</v>
      </c>
      <c r="AC7" s="15"/>
      <c r="AD7" s="29">
        <v>39447401</v>
      </c>
      <c r="AE7" s="30">
        <f t="shared" si="11"/>
        <v>66.70580952029867</v>
      </c>
      <c r="AF7" s="29">
        <v>39382534</v>
      </c>
      <c r="AG7" s="30">
        <f t="shared" si="12"/>
        <v>66.59611900491711</v>
      </c>
      <c r="AH7" s="29">
        <v>41543280</v>
      </c>
      <c r="AI7" s="30">
        <f t="shared" si="13"/>
        <v>70.24995442737618</v>
      </c>
      <c r="AJ7" s="29">
        <v>41504712</v>
      </c>
      <c r="AK7" s="30">
        <f t="shared" si="14"/>
        <v>70.18473569061887</v>
      </c>
      <c r="AL7" s="21"/>
      <c r="AM7" s="21" t="s">
        <v>42</v>
      </c>
      <c r="AN7" s="22">
        <v>39382534</v>
      </c>
      <c r="AO7" s="21">
        <f t="shared" si="15"/>
        <v>66.59611900491711</v>
      </c>
      <c r="AP7" s="6">
        <v>44019048</v>
      </c>
      <c r="AQ7" s="15">
        <f t="shared" si="16"/>
        <v>74.43649408367573</v>
      </c>
      <c r="AR7" s="6">
        <v>46664536</v>
      </c>
      <c r="AS7" s="15">
        <f t="shared" si="16"/>
        <v>78.9100313546416</v>
      </c>
      <c r="AT7" s="6">
        <v>47709028</v>
      </c>
      <c r="AU7" s="15">
        <f t="shared" si="17"/>
        <v>80.67627406344454</v>
      </c>
    </row>
    <row r="8" spans="1:47" ht="15.75">
      <c r="A8" s="4" t="s">
        <v>6</v>
      </c>
      <c r="B8" s="2">
        <v>43998908</v>
      </c>
      <c r="C8" s="6">
        <v>30138237</v>
      </c>
      <c r="D8" s="7">
        <f t="shared" si="18"/>
        <v>68.4976931700214</v>
      </c>
      <c r="E8" s="6">
        <v>30603722</v>
      </c>
      <c r="F8" s="7">
        <f t="shared" si="0"/>
        <v>69.55563988088068</v>
      </c>
      <c r="G8" s="6">
        <v>29456992</v>
      </c>
      <c r="H8" s="7">
        <f t="shared" si="1"/>
        <v>66.94937065256255</v>
      </c>
      <c r="I8" s="6">
        <v>29138394</v>
      </c>
      <c r="J8" s="7">
        <f t="shared" si="2"/>
        <v>66.22526631797317</v>
      </c>
      <c r="K8" s="6">
        <v>29773969</v>
      </c>
      <c r="L8" s="7">
        <f t="shared" si="3"/>
        <v>67.66979080480816</v>
      </c>
      <c r="M8" s="6">
        <v>30344296</v>
      </c>
      <c r="N8" s="7">
        <f t="shared" si="4"/>
        <v>68.96602070215016</v>
      </c>
      <c r="O8" s="6">
        <v>29487092</v>
      </c>
      <c r="P8" s="7">
        <f t="shared" si="5"/>
        <v>67.01778144130304</v>
      </c>
      <c r="Q8" s="6">
        <v>29249491</v>
      </c>
      <c r="R8" s="7">
        <f t="shared" si="6"/>
        <v>66.47776576636856</v>
      </c>
      <c r="S8" s="6">
        <v>28950281</v>
      </c>
      <c r="T8" s="7">
        <f t="shared" si="7"/>
        <v>65.7977261617493</v>
      </c>
      <c r="U8" s="6">
        <v>29171220</v>
      </c>
      <c r="V8" s="15">
        <f t="shared" si="8"/>
        <v>66.29987271502283</v>
      </c>
      <c r="W8" s="6">
        <v>29507585</v>
      </c>
      <c r="X8" s="15">
        <f t="shared" si="8"/>
        <v>67.06435759723854</v>
      </c>
      <c r="Y8" s="6">
        <v>28985245</v>
      </c>
      <c r="Z8" s="15">
        <f t="shared" si="9"/>
        <v>65.87719177030485</v>
      </c>
      <c r="AA8" s="6">
        <v>28985245</v>
      </c>
      <c r="AB8" s="15">
        <f t="shared" si="10"/>
        <v>65.87719177030485</v>
      </c>
      <c r="AC8" s="15"/>
      <c r="AD8" s="29">
        <v>28985245</v>
      </c>
      <c r="AE8" s="30">
        <f t="shared" si="11"/>
        <v>65.87719177030485</v>
      </c>
      <c r="AF8" s="29">
        <v>29003832</v>
      </c>
      <c r="AG8" s="30">
        <f t="shared" si="12"/>
        <v>65.91943600054802</v>
      </c>
      <c r="AH8" s="29">
        <v>29485451</v>
      </c>
      <c r="AI8" s="30">
        <f t="shared" si="13"/>
        <v>67.01405180328567</v>
      </c>
      <c r="AJ8" s="29">
        <v>29507585</v>
      </c>
      <c r="AK8" s="30">
        <f t="shared" si="14"/>
        <v>67.06435759723854</v>
      </c>
      <c r="AL8" s="21"/>
      <c r="AM8" s="21" t="s">
        <v>41</v>
      </c>
      <c r="AN8" s="22">
        <v>28985245</v>
      </c>
      <c r="AO8" s="21">
        <f t="shared" si="15"/>
        <v>65.87719177030485</v>
      </c>
      <c r="AP8" s="6">
        <v>31005178</v>
      </c>
      <c r="AQ8" s="15">
        <f t="shared" si="16"/>
        <v>70.46806252555177</v>
      </c>
      <c r="AR8" s="6">
        <v>32265809</v>
      </c>
      <c r="AS8" s="15">
        <f t="shared" si="16"/>
        <v>73.33320408770146</v>
      </c>
      <c r="AT8" s="6">
        <v>33225104</v>
      </c>
      <c r="AU8" s="15">
        <f t="shared" si="17"/>
        <v>75.51347410713012</v>
      </c>
    </row>
    <row r="9" spans="1:47" ht="15.75">
      <c r="A9" s="4" t="s">
        <v>7</v>
      </c>
      <c r="B9" s="2">
        <v>88853900</v>
      </c>
      <c r="C9" s="6">
        <v>57789669</v>
      </c>
      <c r="D9" s="7">
        <f t="shared" si="18"/>
        <v>65.03897859294865</v>
      </c>
      <c r="E9" s="6">
        <v>59122812</v>
      </c>
      <c r="F9" s="7">
        <f t="shared" si="0"/>
        <v>66.53935505363299</v>
      </c>
      <c r="G9" s="6">
        <v>55152100</v>
      </c>
      <c r="H9" s="7">
        <f t="shared" si="1"/>
        <v>62.07054501828282</v>
      </c>
      <c r="I9" s="6">
        <v>52238568</v>
      </c>
      <c r="J9" s="7">
        <f t="shared" si="2"/>
        <v>58.791530816317575</v>
      </c>
      <c r="K9" s="6">
        <v>55512742</v>
      </c>
      <c r="L9" s="7">
        <f t="shared" si="3"/>
        <v>62.4764270335911</v>
      </c>
      <c r="M9" s="6">
        <v>52870880</v>
      </c>
      <c r="N9" s="7">
        <f t="shared" si="4"/>
        <v>59.50316193211553</v>
      </c>
      <c r="O9" s="6">
        <v>51171643</v>
      </c>
      <c r="P9" s="7">
        <f t="shared" si="5"/>
        <v>57.59076754087328</v>
      </c>
      <c r="Q9" s="6">
        <v>54894389</v>
      </c>
      <c r="R9" s="7">
        <f t="shared" si="6"/>
        <v>61.78050597666507</v>
      </c>
      <c r="S9" s="6">
        <v>51856564</v>
      </c>
      <c r="T9" s="7">
        <f t="shared" si="7"/>
        <v>58.36160708758985</v>
      </c>
      <c r="U9" s="6">
        <v>50775608</v>
      </c>
      <c r="V9" s="15">
        <f t="shared" si="8"/>
        <v>57.14505272137745</v>
      </c>
      <c r="W9" s="6">
        <v>51011022</v>
      </c>
      <c r="X9" s="15">
        <f t="shared" si="8"/>
        <v>57.40999776036843</v>
      </c>
      <c r="Y9" s="6">
        <v>50598306</v>
      </c>
      <c r="Z9" s="15">
        <f t="shared" si="9"/>
        <v>56.945509426147865</v>
      </c>
      <c r="AA9" s="6">
        <v>50598306</v>
      </c>
      <c r="AB9" s="15">
        <f t="shared" si="10"/>
        <v>56.945509426147865</v>
      </c>
      <c r="AC9" s="15"/>
      <c r="AD9" s="29">
        <v>50602180</v>
      </c>
      <c r="AE9" s="30">
        <f t="shared" si="11"/>
        <v>56.94986939233956</v>
      </c>
      <c r="AF9" s="29">
        <v>50598306</v>
      </c>
      <c r="AG9" s="30">
        <f t="shared" si="12"/>
        <v>56.945509426147865</v>
      </c>
      <c r="AH9" s="29">
        <v>51014006</v>
      </c>
      <c r="AI9" s="30">
        <f t="shared" si="13"/>
        <v>57.41335608228789</v>
      </c>
      <c r="AJ9" s="29">
        <v>51011022</v>
      </c>
      <c r="AK9" s="30">
        <f t="shared" si="14"/>
        <v>57.40999776036843</v>
      </c>
      <c r="AL9" s="21"/>
      <c r="AM9" s="21" t="s">
        <v>42</v>
      </c>
      <c r="AN9" s="22">
        <v>50598306</v>
      </c>
      <c r="AO9" s="21">
        <f t="shared" si="15"/>
        <v>56.945509426147865</v>
      </c>
      <c r="AP9" s="6">
        <v>59086353</v>
      </c>
      <c r="AQ9" s="15">
        <f t="shared" si="16"/>
        <v>66.49832252720476</v>
      </c>
      <c r="AR9" s="6">
        <v>61514570</v>
      </c>
      <c r="AS9" s="15">
        <f t="shared" si="16"/>
        <v>69.23114235841082</v>
      </c>
      <c r="AT9" s="6">
        <v>67207676</v>
      </c>
      <c r="AU9" s="15">
        <f t="shared" si="17"/>
        <v>75.63840866861217</v>
      </c>
    </row>
    <row r="10" spans="1:47" ht="15.75">
      <c r="A10" s="4" t="s">
        <v>8</v>
      </c>
      <c r="B10" s="2">
        <v>35896268</v>
      </c>
      <c r="C10" s="6">
        <v>26691793</v>
      </c>
      <c r="D10" s="7">
        <f t="shared" si="18"/>
        <v>74.35812826001856</v>
      </c>
      <c r="E10" s="6">
        <v>27022098</v>
      </c>
      <c r="F10" s="7">
        <f t="shared" si="0"/>
        <v>75.278293554082</v>
      </c>
      <c r="G10" s="6">
        <v>25624956</v>
      </c>
      <c r="H10" s="7">
        <f t="shared" si="1"/>
        <v>71.38612849670055</v>
      </c>
      <c r="I10" s="6">
        <v>25274023</v>
      </c>
      <c r="J10" s="7">
        <f t="shared" si="2"/>
        <v>70.40849761874966</v>
      </c>
      <c r="K10" s="6">
        <v>25874643</v>
      </c>
      <c r="L10" s="7">
        <f t="shared" si="3"/>
        <v>72.08170776973249</v>
      </c>
      <c r="M10" s="6">
        <v>25532846</v>
      </c>
      <c r="N10" s="7">
        <f t="shared" si="4"/>
        <v>71.1295280055297</v>
      </c>
      <c r="O10" s="6">
        <v>24967258</v>
      </c>
      <c r="P10" s="7">
        <f t="shared" si="5"/>
        <v>69.5539101725004</v>
      </c>
      <c r="Q10" s="6">
        <v>25757858</v>
      </c>
      <c r="R10" s="7">
        <f t="shared" si="6"/>
        <v>71.75636754216343</v>
      </c>
      <c r="S10" s="6">
        <v>24935780</v>
      </c>
      <c r="T10" s="7">
        <f t="shared" si="7"/>
        <v>69.46621860523217</v>
      </c>
      <c r="U10" s="6">
        <v>24440808</v>
      </c>
      <c r="V10" s="15">
        <f t="shared" si="8"/>
        <v>68.08732317242561</v>
      </c>
      <c r="W10" s="6">
        <v>24557008</v>
      </c>
      <c r="X10" s="15">
        <f t="shared" si="8"/>
        <v>68.41103370411655</v>
      </c>
      <c r="Y10" s="6">
        <v>24435044</v>
      </c>
      <c r="Z10" s="15">
        <f t="shared" si="9"/>
        <v>68.07126579286738</v>
      </c>
      <c r="AA10" s="6">
        <v>24435044</v>
      </c>
      <c r="AB10" s="15">
        <f t="shared" si="10"/>
        <v>68.07126579286738</v>
      </c>
      <c r="AC10" s="15"/>
      <c r="AD10" s="29">
        <v>24487968</v>
      </c>
      <c r="AE10" s="30">
        <f t="shared" si="11"/>
        <v>68.2187017324475</v>
      </c>
      <c r="AF10" s="29">
        <v>24435044</v>
      </c>
      <c r="AG10" s="30">
        <f t="shared" si="12"/>
        <v>68.07126579286738</v>
      </c>
      <c r="AH10" s="29">
        <v>24608414</v>
      </c>
      <c r="AI10" s="30">
        <f t="shared" si="13"/>
        <v>68.55424079182828</v>
      </c>
      <c r="AJ10" s="29">
        <v>24557008</v>
      </c>
      <c r="AK10" s="30">
        <f t="shared" si="14"/>
        <v>68.41103370411655</v>
      </c>
      <c r="AL10" s="21"/>
      <c r="AM10" s="21" t="s">
        <v>42</v>
      </c>
      <c r="AN10" s="22">
        <v>24435044</v>
      </c>
      <c r="AO10" s="21">
        <f t="shared" si="15"/>
        <v>68.07126579286738</v>
      </c>
      <c r="AP10" s="6">
        <v>26290329</v>
      </c>
      <c r="AQ10" s="15">
        <f t="shared" si="16"/>
        <v>73.23972787366085</v>
      </c>
      <c r="AR10" s="6">
        <v>28187913</v>
      </c>
      <c r="AS10" s="15">
        <f t="shared" si="16"/>
        <v>78.52602671676064</v>
      </c>
      <c r="AT10" s="6">
        <v>29455776</v>
      </c>
      <c r="AU10" s="15">
        <f t="shared" si="17"/>
        <v>82.05804569990396</v>
      </c>
    </row>
    <row r="11" spans="1:47" ht="15.75">
      <c r="A11" s="4" t="s">
        <v>9</v>
      </c>
      <c r="B11" s="2">
        <v>71693708</v>
      </c>
      <c r="C11" s="6">
        <v>38381485</v>
      </c>
      <c r="D11" s="7">
        <f t="shared" si="18"/>
        <v>53.53536045310978</v>
      </c>
      <c r="E11" s="6">
        <v>40229664</v>
      </c>
      <c r="F11" s="7">
        <f t="shared" si="0"/>
        <v>56.113242182982084</v>
      </c>
      <c r="G11" s="6">
        <v>33484318</v>
      </c>
      <c r="H11" s="7">
        <f t="shared" si="1"/>
        <v>46.704681532164585</v>
      </c>
      <c r="I11" s="6">
        <v>31998661</v>
      </c>
      <c r="J11" s="7">
        <f t="shared" si="2"/>
        <v>44.63245365967122</v>
      </c>
      <c r="K11" s="6">
        <v>37560510</v>
      </c>
      <c r="L11" s="7">
        <f t="shared" si="3"/>
        <v>52.390246017126074</v>
      </c>
      <c r="M11" s="6">
        <v>37273250</v>
      </c>
      <c r="N11" s="7">
        <f t="shared" si="4"/>
        <v>51.98956929386328</v>
      </c>
      <c r="O11" s="6">
        <v>31866067</v>
      </c>
      <c r="P11" s="7">
        <f t="shared" si="5"/>
        <v>44.44750855960749</v>
      </c>
      <c r="Q11" s="6">
        <v>33395279</v>
      </c>
      <c r="R11" s="7">
        <f t="shared" si="6"/>
        <v>46.580487927894595</v>
      </c>
      <c r="S11" s="6">
        <v>34244046</v>
      </c>
      <c r="T11" s="7">
        <f t="shared" si="7"/>
        <v>47.76436727195084</v>
      </c>
      <c r="U11" s="6">
        <v>31121760</v>
      </c>
      <c r="V11" s="15">
        <f t="shared" si="8"/>
        <v>43.409332378233245</v>
      </c>
      <c r="W11" s="6">
        <v>35896050</v>
      </c>
      <c r="X11" s="15">
        <f t="shared" si="8"/>
        <v>50.06861968975018</v>
      </c>
      <c r="Y11" s="6">
        <v>31464353</v>
      </c>
      <c r="Z11" s="15">
        <f t="shared" si="9"/>
        <v>43.88718881718323</v>
      </c>
      <c r="AA11" s="6">
        <v>31464353</v>
      </c>
      <c r="AB11" s="15">
        <f t="shared" si="10"/>
        <v>43.88718881718323</v>
      </c>
      <c r="AC11" s="15"/>
      <c r="AD11" s="29">
        <v>31464353</v>
      </c>
      <c r="AE11" s="30">
        <f t="shared" si="11"/>
        <v>43.88718881718323</v>
      </c>
      <c r="AF11" s="29">
        <v>31686166</v>
      </c>
      <c r="AG11" s="30">
        <f t="shared" si="12"/>
        <v>44.196578589574415</v>
      </c>
      <c r="AH11" s="29">
        <v>35839795</v>
      </c>
      <c r="AI11" s="30">
        <f t="shared" si="13"/>
        <v>49.99015394767976</v>
      </c>
      <c r="AJ11" s="29">
        <v>35896050</v>
      </c>
      <c r="AK11" s="30">
        <f t="shared" si="14"/>
        <v>50.06861968975018</v>
      </c>
      <c r="AL11" s="21"/>
      <c r="AM11" s="21" t="s">
        <v>41</v>
      </c>
      <c r="AN11" s="22">
        <v>31464353</v>
      </c>
      <c r="AO11" s="21">
        <f t="shared" si="15"/>
        <v>43.88718881718323</v>
      </c>
      <c r="AP11" s="6">
        <v>44097870</v>
      </c>
      <c r="AQ11" s="15">
        <f t="shared" si="16"/>
        <v>61.50870310683331</v>
      </c>
      <c r="AR11" s="6">
        <v>40677254</v>
      </c>
      <c r="AS11" s="15">
        <f t="shared" si="16"/>
        <v>56.737550804318836</v>
      </c>
      <c r="AT11" s="6">
        <v>51282004</v>
      </c>
      <c r="AU11" s="15">
        <f t="shared" si="17"/>
        <v>71.52929515097755</v>
      </c>
    </row>
    <row r="12" spans="1:47" ht="15.75">
      <c r="A12" s="4" t="s">
        <v>10</v>
      </c>
      <c r="B12" s="2">
        <v>89411324</v>
      </c>
      <c r="C12" s="6">
        <v>52394457</v>
      </c>
      <c r="D12" s="7">
        <f t="shared" si="18"/>
        <v>58.599352583124706</v>
      </c>
      <c r="E12" s="6">
        <v>54987564</v>
      </c>
      <c r="F12" s="7">
        <f t="shared" si="0"/>
        <v>61.49955233858297</v>
      </c>
      <c r="G12" s="6">
        <v>50174388</v>
      </c>
      <c r="H12" s="7">
        <f t="shared" si="1"/>
        <v>56.11636843673179</v>
      </c>
      <c r="I12" s="6">
        <v>45588758</v>
      </c>
      <c r="J12" s="7">
        <f t="shared" si="2"/>
        <v>50.987678026107744</v>
      </c>
      <c r="K12" s="6">
        <v>47800743</v>
      </c>
      <c r="L12" s="7">
        <f t="shared" si="3"/>
        <v>53.46162081214679</v>
      </c>
      <c r="M12" s="6">
        <v>45587374</v>
      </c>
      <c r="N12" s="7">
        <f t="shared" si="4"/>
        <v>50.98613012374137</v>
      </c>
      <c r="O12" s="6">
        <v>44464378</v>
      </c>
      <c r="P12" s="7">
        <f t="shared" si="5"/>
        <v>49.73014156461882</v>
      </c>
      <c r="Q12" s="6">
        <v>48587211</v>
      </c>
      <c r="R12" s="7">
        <f t="shared" si="6"/>
        <v>54.341227516103</v>
      </c>
      <c r="S12" s="6">
        <v>45332733</v>
      </c>
      <c r="T12" s="7">
        <f t="shared" si="7"/>
        <v>50.70133286472751</v>
      </c>
      <c r="U12" s="6">
        <v>44028228</v>
      </c>
      <c r="V12" s="15">
        <f t="shared" si="8"/>
        <v>49.242339818164425</v>
      </c>
      <c r="W12" s="6">
        <v>44278416</v>
      </c>
      <c r="X12" s="15">
        <f t="shared" si="8"/>
        <v>49.52215672368301</v>
      </c>
      <c r="Y12" s="6">
        <v>44365953</v>
      </c>
      <c r="Z12" s="15">
        <f t="shared" si="9"/>
        <v>49.62006042992944</v>
      </c>
      <c r="AA12" s="6">
        <v>44278416</v>
      </c>
      <c r="AB12" s="15">
        <f t="shared" si="10"/>
        <v>49.52215672368301</v>
      </c>
      <c r="AC12" s="15"/>
      <c r="AD12" s="29">
        <v>44365953</v>
      </c>
      <c r="AE12" s="30">
        <f t="shared" si="11"/>
        <v>49.62006042992944</v>
      </c>
      <c r="AF12" s="29">
        <v>44610669</v>
      </c>
      <c r="AG12" s="30">
        <f t="shared" si="12"/>
        <v>49.89375730528272</v>
      </c>
      <c r="AH12" s="29">
        <v>44015255</v>
      </c>
      <c r="AI12" s="30">
        <f t="shared" si="13"/>
        <v>49.22783047033282</v>
      </c>
      <c r="AJ12" s="29">
        <v>44278416</v>
      </c>
      <c r="AK12" s="30">
        <f t="shared" si="14"/>
        <v>49.52215672368301</v>
      </c>
      <c r="AL12" s="21" t="s">
        <v>40</v>
      </c>
      <c r="AM12" s="21" t="s">
        <v>41</v>
      </c>
      <c r="AN12" s="22">
        <v>44015255</v>
      </c>
      <c r="AO12" s="21">
        <f t="shared" si="15"/>
        <v>49.22783047033282</v>
      </c>
      <c r="AP12" s="6">
        <v>56114203</v>
      </c>
      <c r="AQ12" s="15">
        <f t="shared" si="16"/>
        <v>62.7596153256829</v>
      </c>
      <c r="AR12" s="6">
        <v>57048431</v>
      </c>
      <c r="AS12" s="15">
        <f t="shared" si="16"/>
        <v>63.804480738927424</v>
      </c>
      <c r="AT12" s="6">
        <v>66319392</v>
      </c>
      <c r="AU12" s="15">
        <f t="shared" si="17"/>
        <v>74.17336980716223</v>
      </c>
    </row>
    <row r="13" spans="1:47" ht="20.25" customHeight="1">
      <c r="A13" s="4" t="s">
        <v>11</v>
      </c>
      <c r="B13" s="2">
        <v>10584044</v>
      </c>
      <c r="C13" s="6">
        <v>9176885</v>
      </c>
      <c r="D13" s="7">
        <f t="shared" si="18"/>
        <v>86.70490220940124</v>
      </c>
      <c r="E13" s="6">
        <v>9425998</v>
      </c>
      <c r="F13" s="7">
        <f t="shared" si="0"/>
        <v>89.05856778373182</v>
      </c>
      <c r="G13" s="6">
        <v>9128389</v>
      </c>
      <c r="H13" s="7">
        <f t="shared" si="1"/>
        <v>86.24670305603416</v>
      </c>
      <c r="I13" s="6">
        <v>9124530</v>
      </c>
      <c r="J13" s="7">
        <f t="shared" si="2"/>
        <v>86.21024251221934</v>
      </c>
      <c r="K13" s="6">
        <v>9146563</v>
      </c>
      <c r="L13" s="7">
        <f t="shared" si="3"/>
        <v>86.41841436033334</v>
      </c>
      <c r="M13" s="6">
        <v>9222126</v>
      </c>
      <c r="N13" s="7">
        <f t="shared" si="4"/>
        <v>87.1323475223648</v>
      </c>
      <c r="O13" s="6">
        <v>9118229</v>
      </c>
      <c r="P13" s="7">
        <f t="shared" si="5"/>
        <v>86.15070950196352</v>
      </c>
      <c r="Q13" s="6">
        <v>9159666</v>
      </c>
      <c r="R13" s="7">
        <f t="shared" si="6"/>
        <v>86.54221392125731</v>
      </c>
      <c r="S13" s="6">
        <v>9088110</v>
      </c>
      <c r="T13" s="7">
        <f t="shared" si="7"/>
        <v>85.86613963434014</v>
      </c>
      <c r="U13" s="6">
        <v>9149512</v>
      </c>
      <c r="V13" s="15">
        <f t="shared" si="8"/>
        <v>86.44627705629343</v>
      </c>
      <c r="W13" s="6">
        <v>9048056</v>
      </c>
      <c r="X13" s="15">
        <f t="shared" si="8"/>
        <v>85.48770205414868</v>
      </c>
      <c r="Y13" s="6">
        <v>9059140</v>
      </c>
      <c r="Z13" s="15">
        <f t="shared" si="9"/>
        <v>85.59242573065646</v>
      </c>
      <c r="AA13" s="6">
        <v>9048056</v>
      </c>
      <c r="AB13" s="15">
        <f t="shared" si="10"/>
        <v>85.48770205414868</v>
      </c>
      <c r="AC13" s="15"/>
      <c r="AD13" s="29">
        <v>9059168</v>
      </c>
      <c r="AE13" s="30">
        <f t="shared" si="11"/>
        <v>85.59269027982121</v>
      </c>
      <c r="AF13" s="29">
        <v>9059140</v>
      </c>
      <c r="AG13" s="30">
        <f t="shared" si="12"/>
        <v>85.59242573065646</v>
      </c>
      <c r="AH13" s="29">
        <v>9048058</v>
      </c>
      <c r="AI13" s="30">
        <f t="shared" si="13"/>
        <v>85.48772095051758</v>
      </c>
      <c r="AJ13" s="29">
        <v>9048056</v>
      </c>
      <c r="AK13" s="30">
        <f t="shared" si="14"/>
        <v>85.48770205414868</v>
      </c>
      <c r="AL13" s="21" t="s">
        <v>40</v>
      </c>
      <c r="AM13" s="21" t="s">
        <v>42</v>
      </c>
      <c r="AN13" s="22">
        <v>9048056</v>
      </c>
      <c r="AO13" s="21">
        <f t="shared" si="15"/>
        <v>85.48770205414868</v>
      </c>
      <c r="AP13" s="6">
        <v>9189478</v>
      </c>
      <c r="AQ13" s="15">
        <f t="shared" si="16"/>
        <v>86.82388319625277</v>
      </c>
      <c r="AR13" s="6">
        <v>9549374</v>
      </c>
      <c r="AS13" s="15">
        <f t="shared" si="16"/>
        <v>90.22424698914706</v>
      </c>
      <c r="AT13" s="6">
        <v>9737712</v>
      </c>
      <c r="AU13" s="15">
        <f t="shared" si="17"/>
        <v>92.00369915317812</v>
      </c>
    </row>
    <row r="14" spans="1:47" ht="15.75">
      <c r="A14" s="4" t="s">
        <v>12</v>
      </c>
      <c r="B14" s="2">
        <v>10584044</v>
      </c>
      <c r="C14" s="6">
        <v>9177461</v>
      </c>
      <c r="D14" s="7">
        <f t="shared" si="18"/>
        <v>86.71034436364778</v>
      </c>
      <c r="E14" s="6">
        <v>9426414</v>
      </c>
      <c r="F14" s="7">
        <f t="shared" si="0"/>
        <v>89.06249822846542</v>
      </c>
      <c r="G14" s="6">
        <v>4567041</v>
      </c>
      <c r="H14" s="7">
        <f t="shared" si="1"/>
        <v>43.15024578507043</v>
      </c>
      <c r="I14" s="6">
        <v>4566298</v>
      </c>
      <c r="J14" s="7">
        <f t="shared" si="2"/>
        <v>43.1432257840198</v>
      </c>
      <c r="K14" s="6">
        <v>4579478</v>
      </c>
      <c r="L14" s="7">
        <f t="shared" si="3"/>
        <v>43.26775285514686</v>
      </c>
      <c r="M14" s="6">
        <v>9222764</v>
      </c>
      <c r="N14" s="7">
        <f t="shared" si="4"/>
        <v>87.13837546404758</v>
      </c>
      <c r="O14" s="6">
        <v>4560709</v>
      </c>
      <c r="P14" s="7">
        <f t="shared" si="5"/>
        <v>43.09041988109649</v>
      </c>
      <c r="Q14" s="6">
        <v>4899237</v>
      </c>
      <c r="R14" s="7">
        <f t="shared" si="6"/>
        <v>46.288894868539856</v>
      </c>
      <c r="S14" s="6">
        <v>8289159</v>
      </c>
      <c r="T14" s="7">
        <f t="shared" si="7"/>
        <v>78.31750321521717</v>
      </c>
      <c r="U14" s="6">
        <v>4893584</v>
      </c>
      <c r="V14" s="15">
        <f t="shared" si="8"/>
        <v>46.235484281811374</v>
      </c>
      <c r="W14" s="6">
        <v>9048750</v>
      </c>
      <c r="X14" s="15">
        <f t="shared" si="8"/>
        <v>85.49425909416098</v>
      </c>
      <c r="Y14" s="6">
        <v>4524830</v>
      </c>
      <c r="Z14" s="15">
        <f t="shared" si="9"/>
        <v>42.75142847100787</v>
      </c>
      <c r="AA14" s="6">
        <v>4524830</v>
      </c>
      <c r="AB14" s="15">
        <f t="shared" si="10"/>
        <v>42.75142847100787</v>
      </c>
      <c r="AC14" s="15"/>
      <c r="AD14" s="29">
        <v>4524830</v>
      </c>
      <c r="AE14" s="30">
        <f t="shared" si="11"/>
        <v>42.75142847100787</v>
      </c>
      <c r="AF14" s="29">
        <v>4524836</v>
      </c>
      <c r="AG14" s="30">
        <f t="shared" si="12"/>
        <v>42.751485160114605</v>
      </c>
      <c r="AH14" s="29">
        <v>9048761</v>
      </c>
      <c r="AI14" s="30">
        <f t="shared" si="13"/>
        <v>85.49436302419</v>
      </c>
      <c r="AJ14" s="29">
        <v>9048750</v>
      </c>
      <c r="AK14" s="30">
        <f t="shared" si="14"/>
        <v>85.49425909416098</v>
      </c>
      <c r="AL14" s="21"/>
      <c r="AM14" s="21" t="s">
        <v>41</v>
      </c>
      <c r="AN14" s="22">
        <v>4524830</v>
      </c>
      <c r="AO14" s="21">
        <f t="shared" si="15"/>
        <v>42.75142847100787</v>
      </c>
      <c r="AP14" s="6">
        <v>5856890</v>
      </c>
      <c r="AQ14" s="15">
        <f t="shared" si="16"/>
        <v>55.33697705716265</v>
      </c>
      <c r="AR14" s="6">
        <v>9550687</v>
      </c>
      <c r="AS14" s="15">
        <f t="shared" si="16"/>
        <v>90.23665245533749</v>
      </c>
      <c r="AT14" s="6">
        <v>9727196</v>
      </c>
      <c r="AU14" s="15">
        <f t="shared" si="17"/>
        <v>91.90434204544124</v>
      </c>
    </row>
    <row r="15" spans="1:47" ht="28.5">
      <c r="A15" s="12" t="s">
        <v>24</v>
      </c>
      <c r="B15" s="3"/>
      <c r="C15" s="8"/>
      <c r="D15" s="9">
        <f>(D2+D3+D4+D5+D6+D7+D8+D9+D10+D11+D12)/11</f>
        <v>57.257618178750334</v>
      </c>
      <c r="E15" s="8"/>
      <c r="F15" s="9">
        <f>(F2+F3+F4+F5+F6+F7+F8+F9+F10+F11+F12)/11</f>
        <v>59.76873018001047</v>
      </c>
      <c r="G15" s="8"/>
      <c r="H15" s="9">
        <f>(H2+H3+H4+H5+H6+H7+H8+H9+H10+H11+H12)/11</f>
        <v>53.86886263152405</v>
      </c>
      <c r="I15" s="8"/>
      <c r="J15" s="9">
        <f>(J2+J3+J4+J5+J6+J7+J8+J9+J10+J11+J12)/11</f>
        <v>51.78335750464924</v>
      </c>
      <c r="K15" s="8"/>
      <c r="L15" s="9">
        <f>(L2+L3+L4+L5+L6+L7+L8+L9+L10+L11+L12)/11</f>
        <v>54.203954728850405</v>
      </c>
      <c r="M15" s="8"/>
      <c r="N15" s="9">
        <f>(N2+N3+N4+N5+N6+N7+N8+N9+N10+N11+N12)/11</f>
        <v>55.27575099231343</v>
      </c>
      <c r="O15" s="8"/>
      <c r="P15" s="9">
        <f>(P2+P3+P4+P5+P6+P7+P8+P9+P10+P11+P12)/11</f>
        <v>51.92401173233125</v>
      </c>
      <c r="Q15" s="8"/>
      <c r="R15" s="9">
        <f>(R2+R3+R4+R5+R6+R7+R8+R9+R10+R11+R12)/11</f>
        <v>54.19193798017341</v>
      </c>
      <c r="S15" s="8"/>
      <c r="T15" s="9">
        <f>(T2+T3+T4+T5+T6+T7+T8+T9+T10+T11+T12)/11</f>
        <v>52.8690676988549</v>
      </c>
      <c r="U15" s="8"/>
      <c r="V15" s="16">
        <f>(V2+V3+V4+V5+V6+V7+V8+V9+V10+V11+V12)/11</f>
        <v>51.054110440004706</v>
      </c>
      <c r="W15" s="8"/>
      <c r="X15" s="16">
        <f>(X2+X3+X4+X5+X6+X7+X8+X9+X10+X11+X12)/11</f>
        <v>51.97585352971228</v>
      </c>
      <c r="Y15" s="8"/>
      <c r="Z15" s="16">
        <f>(Z2+Z3+Z4+Z5+Z6+Z7+Z8+Z9+Z10+Z11+Z12)/11</f>
        <v>50.07215795452853</v>
      </c>
      <c r="AA15" s="8"/>
      <c r="AB15" s="16">
        <f>(AB2+AB3+AB4+AB5+AB6+AB7+AB8+AB9+AB10+AB11+AB12)/11</f>
        <v>49.840859673753876</v>
      </c>
      <c r="AC15" s="16"/>
      <c r="AD15" s="31"/>
      <c r="AE15" s="32">
        <f>(AE2+AE3+AE4+AE5+AE6+AE7+AE8+AE9+AE10+AE11+AE12)/11</f>
        <v>50.137684854457184</v>
      </c>
      <c r="AF15" s="31"/>
      <c r="AG15" s="32">
        <f>(AG2+AG3+AG4+AG5+AG6+AG7+AG8+AG9+AG10+AG11+AG12)/11</f>
        <v>50.13151504680216</v>
      </c>
      <c r="AH15" s="31"/>
      <c r="AI15" s="32">
        <f>(AI2+AI3+AI4+AI5+AI6+AI7+AI8+AI9+AI10+AI11+AI12)/11</f>
        <v>51.99449406513227</v>
      </c>
      <c r="AJ15" s="31"/>
      <c r="AK15" s="32">
        <f>(AK2+AK3+AK4+AK5+AK6+AK7+AK8+AK9+AK10+AK11+AK12)/11</f>
        <v>51.97585352971228</v>
      </c>
      <c r="AL15" s="23"/>
      <c r="AM15" s="23"/>
      <c r="AN15" s="24"/>
      <c r="AO15" s="23">
        <f>(AO2+AO3+AO4+AO5+AO6+AO7+AO8+AO9+AO10+AO11+AO12)/11</f>
        <v>49.811971243542736</v>
      </c>
      <c r="AP15" s="8"/>
      <c r="AQ15" s="16">
        <f>(AQ2+AQ3+AQ4+AQ5+AQ6+AQ7+AQ8+AQ9+AQ10+AQ11+AQ12)/11</f>
        <v>61.21937080591674</v>
      </c>
      <c r="AR15" s="8"/>
      <c r="AS15" s="16">
        <f>(AS2+AS3+AS4+AS5+AS6+AS7+AS8+AS9+AS10+AS11+AS12)/11</f>
        <v>61.444171186544715</v>
      </c>
      <c r="AT15" s="8"/>
      <c r="AU15" s="16">
        <f>(AU2+AU3+AU4+AU5+AU6+AU7+AU8+AU9+AU10+AU11+AU12)/11</f>
        <v>70.06118897017886</v>
      </c>
    </row>
    <row r="16" spans="1:47" ht="18.75">
      <c r="A16" s="1" t="s">
        <v>14</v>
      </c>
      <c r="B16" s="3"/>
      <c r="C16" s="10"/>
      <c r="D16" s="11">
        <f>100/D15</f>
        <v>1.746492487476756</v>
      </c>
      <c r="E16" s="10"/>
      <c r="F16" s="11">
        <f>100/F15</f>
        <v>1.6731156860589418</v>
      </c>
      <c r="G16" s="10"/>
      <c r="H16" s="11">
        <f>100/H15</f>
        <v>1.8563599659421808</v>
      </c>
      <c r="I16" s="10"/>
      <c r="J16" s="11">
        <f>100/J15</f>
        <v>1.9311223686301482</v>
      </c>
      <c r="K16" s="10"/>
      <c r="L16" s="11">
        <f>100/L15</f>
        <v>1.8448838373554015</v>
      </c>
      <c r="M16" s="10"/>
      <c r="N16" s="11">
        <f>100/N15</f>
        <v>1.8091115580484085</v>
      </c>
      <c r="O16" s="10"/>
      <c r="P16" s="11">
        <f>100/P15</f>
        <v>1.9258912526925096</v>
      </c>
      <c r="Q16" s="10"/>
      <c r="R16" s="11">
        <f>100/R15</f>
        <v>1.8452929296713079</v>
      </c>
      <c r="S16" s="10"/>
      <c r="T16" s="11">
        <f>100/T15</f>
        <v>1.8914651676781113</v>
      </c>
      <c r="U16" s="10"/>
      <c r="V16" s="17">
        <f>100/V15</f>
        <v>1.9587061480096328</v>
      </c>
      <c r="W16" s="10"/>
      <c r="X16" s="17">
        <f>100/X15</f>
        <v>1.923970328699546</v>
      </c>
      <c r="Y16" s="10"/>
      <c r="Z16" s="17">
        <f>100/Z15</f>
        <v>1.9971178412324846</v>
      </c>
      <c r="AA16" s="10"/>
      <c r="AB16" s="17">
        <f>100/AB15</f>
        <v>2.0063859382557934</v>
      </c>
      <c r="AC16" s="17"/>
      <c r="AD16" s="33"/>
      <c r="AE16" s="34">
        <f>100/AE15</f>
        <v>1.9945077298699825</v>
      </c>
      <c r="AF16" s="33"/>
      <c r="AG16" s="34">
        <f>100/AG15</f>
        <v>1.994753198794037</v>
      </c>
      <c r="AH16" s="33"/>
      <c r="AI16" s="34">
        <f>100/AI15</f>
        <v>1.9232805664909898</v>
      </c>
      <c r="AJ16" s="33"/>
      <c r="AK16" s="34">
        <f>100/AK15</f>
        <v>1.923970328699546</v>
      </c>
      <c r="AL16" s="25"/>
      <c r="AM16" s="25"/>
      <c r="AN16" s="26"/>
      <c r="AO16" s="25">
        <f>100/AO15</f>
        <v>2.0075495408739377</v>
      </c>
      <c r="AP16" s="10"/>
      <c r="AQ16" s="17">
        <f>100/AQ15</f>
        <v>1.633469908030077</v>
      </c>
      <c r="AR16" s="10"/>
      <c r="AS16" s="17">
        <f>100/AS15</f>
        <v>1.6274936754602753</v>
      </c>
      <c r="AT16" s="10"/>
      <c r="AU16" s="17">
        <f>100/AU15</f>
        <v>1.427323764696092</v>
      </c>
    </row>
    <row r="17" spans="2:21" ht="13.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13.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3.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ht="13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3.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ht="13.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3.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3.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ht="13.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13.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3.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13.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13.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ht="13.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3.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13.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3.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3.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3.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ht="13.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ht="13.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ht="13.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ht="13.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3.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ht="13.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</sheetData>
  <printOptions/>
  <pageMargins left="0.1968503937007874" right="0.1968503937007874" top="0.3937007874015748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Principles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Whittle</dc:creator>
  <cp:keywords/>
  <dc:description/>
  <cp:lastModifiedBy>Robin Whittle</cp:lastModifiedBy>
  <cp:lastPrinted>2000-11-17T12:25:54Z</cp:lastPrinted>
  <dcterms:created xsi:type="dcterms:W3CDTF">2000-11-17T10:49:40Z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